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Comum\Pessoal\thalles.torchi\Desktop\"/>
    </mc:Choice>
  </mc:AlternateContent>
  <xr:revisionPtr revIDLastSave="0" documentId="13_ncr:1_{016DC6CD-04BB-4538-B354-8F78E8D4D0B5}" xr6:coauthVersionLast="43" xr6:coauthVersionMax="43" xr10:uidLastSave="{00000000-0000-0000-0000-000000000000}"/>
  <bookViews>
    <workbookView xWindow="28740" yWindow="-60" windowWidth="28920" windowHeight="15720" xr2:uid="{00000000-000D-0000-FFFF-FFFF00000000}"/>
  </bookViews>
  <sheets>
    <sheet name="Identificação da empresa" sheetId="15" r:id="rId1"/>
    <sheet name="TIPO 001" sheetId="16" r:id="rId2"/>
    <sheet name="TIPO 002" sheetId="17" r:id="rId3"/>
    <sheet name="TIPO 003" sheetId="19" r:id="rId4"/>
    <sheet name="TIPO 004" sheetId="18" r:id="rId5"/>
    <sheet name="SOFTWARE BILHETAGEM" sheetId="20" r:id="rId6"/>
  </sheets>
  <definedNames>
    <definedName name="_1193738106" localSheetId="0">'Identificação da empresa'!$E$43</definedName>
    <definedName name="_xlnm.Print_Area" localSheetId="0">'Identificação da empresa'!$A$1:$E$77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0" i="15" l="1"/>
  <c r="D68" i="15" s="1"/>
  <c r="E68" i="15" s="1"/>
  <c r="D76" i="15" l="1"/>
  <c r="E76" i="15" s="1"/>
  <c r="D69" i="15"/>
  <c r="E69" i="15" s="1"/>
  <c r="D71" i="15"/>
  <c r="E71" i="15" s="1"/>
  <c r="D75" i="15"/>
  <c r="E75" i="15" s="1"/>
  <c r="D70" i="15"/>
  <c r="E70" i="15" s="1"/>
</calcChain>
</file>

<file path=xl/sharedStrings.xml><?xml version="1.0" encoding="utf-8"?>
<sst xmlns="http://schemas.openxmlformats.org/spreadsheetml/2006/main" count="401" uniqueCount="162">
  <si>
    <t>CNPJ:</t>
  </si>
  <si>
    <t>Dados do Contato com a Empresa:</t>
  </si>
  <si>
    <t>Razão Social:</t>
  </si>
  <si>
    <t>Nome de fantasia:</t>
  </si>
  <si>
    <t>Endereço:</t>
  </si>
  <si>
    <t>CEP:</t>
  </si>
  <si>
    <t>Fone(s):</t>
  </si>
  <si>
    <t>Fax:</t>
  </si>
  <si>
    <t>e-mail:</t>
  </si>
  <si>
    <t>sítio na internet:</t>
  </si>
  <si>
    <t>Dados da empresa</t>
  </si>
  <si>
    <t>Dados bancários da empresa (c/c em que será efetuado o crédito de pagamento devido pelo Contratante)</t>
  </si>
  <si>
    <t>Banco:</t>
  </si>
  <si>
    <t>Conta-corrente:</t>
  </si>
  <si>
    <t xml:space="preserve">Dados do representante da empresa (que assinará o termo contratual ou equivalente) </t>
  </si>
  <si>
    <t>Nome completo:</t>
  </si>
  <si>
    <t>Cargo:</t>
  </si>
  <si>
    <t>Nacionalidade:</t>
  </si>
  <si>
    <t>Estado civil:</t>
  </si>
  <si>
    <t>Profissão:</t>
  </si>
  <si>
    <t>Endereço para correspondência:</t>
  </si>
  <si>
    <t>CPF:</t>
  </si>
  <si>
    <t>Empresa optante pelo SIMPLES? (SIM ou NÃO)</t>
  </si>
  <si>
    <t>Cédula de Identidade:</t>
  </si>
  <si>
    <t>Orgão Expedidor:</t>
  </si>
  <si>
    <t>Agência: &lt;nome&gt;</t>
  </si>
  <si>
    <t>&lt;código - dv&gt;</t>
  </si>
  <si>
    <t>Municipio/UF:</t>
  </si>
  <si>
    <t>ITEM</t>
  </si>
  <si>
    <t>VALOR GLOBAL REGISTRADO NO COMPRASNET</t>
  </si>
  <si>
    <t>DESCONTO REFERENTE AO VALOR OFERTADO E AO ESTIMADO NA LICITAÇÃO (%)</t>
  </si>
  <si>
    <t>CUSTO MENSAL - LOCAÇÃO IMPRESSORAS</t>
  </si>
  <si>
    <t>QTD.</t>
  </si>
  <si>
    <t>VALOR UNIT. MENSAL</t>
  </si>
  <si>
    <t>VALOR  TOTAL MENSAL</t>
  </si>
  <si>
    <t>TIPO DE IMPRESSÃO</t>
  </si>
  <si>
    <t>TIPO 001 - MULTIFUNCIONAL MONOCROMÁTICA A4</t>
  </si>
  <si>
    <t>EQUIPAMENTOS A SEREM OFERTADOS - INDICAR MARCAS E MODELOS</t>
  </si>
  <si>
    <t>TIPO DE EQUIPAMENTOS</t>
  </si>
  <si>
    <t>MARCA/MODELO</t>
  </si>
  <si>
    <t>TIPO 002 - IMPRESSORA LASER COLORIDA A4</t>
  </si>
  <si>
    <t>TIPO 003- IMPRESSORA LASER MONOCROMÁTICA A4</t>
  </si>
  <si>
    <t>TIPO 004 - MULTIFUNCIONAL COLORIDA A3</t>
  </si>
  <si>
    <t>PRODUÇÃO ESTIMADA DE IMPRESSÕES</t>
  </si>
  <si>
    <t>IMPRESSÃO/CÓPIA COLORIDA</t>
  </si>
  <si>
    <t>QTD. MENSAL</t>
  </si>
  <si>
    <t>IMPRESSÃO/CÓPIA PRETO E BRANCO</t>
  </si>
  <si>
    <t>ANEXO IV - PROPOSTA DETALHADA - PREGÃO 19/2019</t>
  </si>
  <si>
    <t>W A EQUIPAMENTOS E SERVIÇOS LTDA</t>
  </si>
  <si>
    <t>COPY TEC</t>
  </si>
  <si>
    <t>09.238.496/0001-00</t>
  </si>
  <si>
    <t>RUA ABRAO JULIO RAHE N 1435 - BAIRRO JARDINS DOS ESTADOS</t>
  </si>
  <si>
    <t>79.020-190</t>
  </si>
  <si>
    <t>CAMPO GRANDE MS</t>
  </si>
  <si>
    <t>(67) 3047-5300</t>
  </si>
  <si>
    <t>(67 ) 3047-5300</t>
  </si>
  <si>
    <t xml:space="preserve">christiano@copytec.com.br </t>
  </si>
  <si>
    <t>https://copytec.com.br/</t>
  </si>
  <si>
    <t>banco do brasil</t>
  </si>
  <si>
    <t>Wellington Reinaldo Nabuco</t>
  </si>
  <si>
    <t>Diretor Proprietario</t>
  </si>
  <si>
    <t>Brasileiro</t>
  </si>
  <si>
    <t>Casado</t>
  </si>
  <si>
    <t>Rua Abrao Julio Rahe n 1435</t>
  </si>
  <si>
    <t>Campo Grande MS</t>
  </si>
  <si>
    <t>(67) 3047-5300/ 5325</t>
  </si>
  <si>
    <t>wellingtonnabuco@copytecms.com.br</t>
  </si>
  <si>
    <t>Christiano Alvares Netto</t>
  </si>
  <si>
    <t>Rua Abrao Julio Rahe n 1435 - Jardins dos Estados</t>
  </si>
  <si>
    <t>(67 ) 3047-5300 / 5308</t>
  </si>
  <si>
    <t xml:space="preserve">Não </t>
  </si>
  <si>
    <t>SSP MS</t>
  </si>
  <si>
    <t>608.097.791-53</t>
  </si>
  <si>
    <t>Xerox C 400 DN + Wi Fi opcional</t>
  </si>
  <si>
    <t>6183-2</t>
  </si>
  <si>
    <t>Xerox C 7025 + Wi Fi opcional + Leitor de Cartao</t>
  </si>
  <si>
    <t>Gerente de Contas</t>
  </si>
  <si>
    <t>Brother HL-L 6202 DW</t>
  </si>
  <si>
    <t>Brother MFC-L6902 DW  ( Software Paper Cut MF )</t>
  </si>
  <si>
    <t>#N</t>
  </si>
  <si>
    <t>DESCRIÇÃO TÉCNICA</t>
  </si>
  <si>
    <t>Velocidade de impressão de 40 ppm (A4 Preto e Branco)</t>
  </si>
  <si>
    <t>Resolução de impressão de 600 x 600 DPI</t>
  </si>
  <si>
    <t>Impressão Duplex (frente e verso automático)</t>
  </si>
  <si>
    <t>Ciclo máximo de trabalho mensal de pelo menos 100.000 páginas</t>
  </si>
  <si>
    <t>Interface Ethernet de velocidade de no mínimo 10/100</t>
  </si>
  <si>
    <t>Interface USB 2.0</t>
  </si>
  <si>
    <t>Drivers compatíveis com os seguintes sistemas operacionais, Windows 7, Windows 10,  Linux Ubuntu 18.04 LTS e superiores </t>
  </si>
  <si>
    <t>Possuir suporte a emulação PCL6</t>
  </si>
  <si>
    <t>Digitalização colorida com alimentador automático de documento com suporte a digitalização Duplex (digitalizar automaticamente frente e verso)</t>
  </si>
  <si>
    <t>Resolução de digitalização de no mínimo 600 x 600 DPI</t>
  </si>
  <si>
    <t>Reconhecimento Óptico de Caracteres (OCR) embarcado no equipamento</t>
  </si>
  <si>
    <t>Exportar arquivos digitalizados nos formatos:</t>
  </si>
  <si>
    <t>12.1</t>
  </si>
  <si>
    <t>JPEG</t>
  </si>
  <si>
    <t>12.2</t>
  </si>
  <si>
    <t>PDF-A Pesquisável</t>
  </si>
  <si>
    <t>12.3</t>
  </si>
  <si>
    <t>DOC ou RTF ou outro formato compatível com Microsoft Word</t>
  </si>
  <si>
    <t>Digitalizar para E-mail, USB, Pasta Compartilhada (Network Folder / SMB)</t>
  </si>
  <si>
    <t>Suporte a funções de impressão segura (Pull Printing) </t>
  </si>
  <si>
    <t>14.1</t>
  </si>
  <si>
    <t>Autenticação de liberação de impressões através de pin numérico</t>
  </si>
  <si>
    <t>14.2</t>
  </si>
  <si>
    <t>Autenticação de liberação de impressões através de usuário e senha: autenticação via LDAP</t>
  </si>
  <si>
    <t>14.3</t>
  </si>
  <si>
    <t>Autenticação de liberação de impressões através de sensores de aproximação de tags ou cartões</t>
  </si>
  <si>
    <t>Suporte à conexão WiFi Padrões 802.11 b/g/n ou superiores</t>
  </si>
  <si>
    <t>Possuir compatibilidade com o sistema de Gestão de Impressão/Bilhetagem a ser fornecido pela contratada</t>
  </si>
  <si>
    <t>Brother MFC-L6902 DW</t>
  </si>
  <si>
    <t>ATENDE A DESCRIÇAÕ TÉCNICA MÍNIMA ?</t>
  </si>
  <si>
    <t>VERIFICADO EM:</t>
  </si>
  <si>
    <t>SIM</t>
  </si>
  <si>
    <t>https://www.brother.com.br/pt-BR/MFC/79/ProductDetail/mfcl6900dw/Specifications-pt-BR</t>
  </si>
  <si>
    <t>Carta Confirmação Brother</t>
  </si>
  <si>
    <t>Velocidade de impressão de 30 ppm (A4)</t>
  </si>
  <si>
    <t>Ciclo máximo de trabalho mensal de pelo menos 45.000 páginas</t>
  </si>
  <si>
    <t>https://www.papercut.com/tour/embedded/xerox/</t>
  </si>
  <si>
    <t>https://www.office.xerox.com/printers/color-printers/versalink-c400/spec-ptbr.html</t>
  </si>
  <si>
    <t>Velocidade de impressão de 25 ppm (A4)</t>
  </si>
  <si>
    <t>Ciclo máximo de trabalho mensal de pelo menos 100.000 páginas</t>
  </si>
  <si>
    <t>Possuir Bandeira multiuso para Folhas A3 e A4</t>
  </si>
  <si>
    <t>Gramatura máxima do papel 220 g/m^2</t>
  </si>
  <si>
    <t>16.1</t>
  </si>
  <si>
    <t>16.2</t>
  </si>
  <si>
    <t>16.3</t>
  </si>
  <si>
    <t>https://www.office.xerox.com/latest/VC7BR-01P.PDF</t>
  </si>
  <si>
    <t>Velocidade de impressão de 40 ppm (A4)</t>
  </si>
  <si>
    <t>Ciclo máximo de trabalho mensal de pelo menos 45.000 páginas</t>
  </si>
  <si>
    <t>Carta Confirmação Xerox</t>
  </si>
  <si>
    <t>https://www.brother.com.br/pt-BR/Impresoras/78/ProductDetail/hll6200dw/Specifications-pt-BR</t>
  </si>
  <si>
    <t>Ser compatível com todas as impressoras fornecidas pela contratada;</t>
  </si>
  <si>
    <t>Administração baseada em aplicação web;</t>
  </si>
  <si>
    <t>Ser possível definição de custos de impressão por impressora com variação de preços por impressão preto e branco e impressão colorida e impressão de grandes formulários;</t>
  </si>
  <si>
    <t>Ser possível definir cotas de uso por impressoras, departamentos e toda a instituição;</t>
  </si>
  <si>
    <t>Permitir configuração de níveis de acesso "Administrador" e "Usuário";</t>
  </si>
  <si>
    <t>Ser compatível com sistemas operacionais Microsoft Windows 7 Pro; Microsoft Windows 10 Pro; Linux Ubuntu 18.04 LTS e superiores;</t>
  </si>
  <si>
    <t>O software de gerenciamento das impressões deverá funcionar e ser instalado em hardware fornecido pelo TRE-MS ;</t>
  </si>
  <si>
    <t>Ser possível extrair relatórios:</t>
  </si>
  <si>
    <t>8.1</t>
  </si>
  <si>
    <t>De custo de impressões por mês por impressora / departamento;</t>
  </si>
  <si>
    <t>8.2</t>
  </si>
  <si>
    <t>De volume de impressões por mês por impressora / departamento;</t>
  </si>
  <si>
    <t>8.3</t>
  </si>
  <si>
    <t>Quantidade de impressões de apenas uma face e impressões de duas faces;</t>
  </si>
  <si>
    <t>8.4</t>
  </si>
  <si>
    <t>Quantidade de impressões preto e branco e coloridas por impressora / departamento;</t>
  </si>
  <si>
    <t>8.5</t>
  </si>
  <si>
    <t>De saldo de cota de impressões por mês por equipamento / departamento;</t>
  </si>
  <si>
    <t>8.6</t>
  </si>
  <si>
    <t>Status das impressoras e níveis de toner;</t>
  </si>
  <si>
    <t>8.7</t>
  </si>
  <si>
    <t>Ser possível extrair relatórios nos formatos PDF e Excel;</t>
  </si>
  <si>
    <t>8.8</t>
  </si>
  <si>
    <t>Ser possível extrair relatórios de uso por usuário do serviço de impressão;</t>
  </si>
  <si>
    <t>8.9</t>
  </si>
  <si>
    <t>Ser possível importação de usuários e grupos a partir do Active Directory Microsoft</t>
  </si>
  <si>
    <t>Suporte total para múltiplos servidores de impressão e monitoramento de impressoras locais;</t>
  </si>
  <si>
    <t>Ser possível fornecer acesso aos usuários do serviço de impressão para consultar saldos de cotas de impressão, quantidade de impressões por período definido;</t>
  </si>
  <si>
    <t>PAPER CUT MF</t>
  </si>
  <si>
    <t>Em paper https://www.papercut.com ou em cartas dos fabricantes</t>
  </si>
  <si>
    <t>DataSheet PaperCut 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</si>
</sst>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&quot;R$&quot;\ #,##0.00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name val="Calibri"/>
      <family val="2"/>
    </font>
    <font>
      <sz val="12"/>
      <color indexed="8"/>
      <name val="Calibri"/>
      <family val="2"/>
    </font>
    <font>
      <b/>
      <sz val="15"/>
      <color indexed="8"/>
      <name val="Calibri"/>
      <family val="2"/>
    </font>
    <font>
      <b/>
      <i/>
      <sz val="15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8"/>
      <color indexed="8"/>
      <name val="Calibri"/>
      <family val="2"/>
    </font>
    <font>
      <sz val="14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9.35"/>
      <color theme="10"/>
      <name val="Calibri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3" borderId="0" xfId="0" applyFont="1" applyFill="1" applyProtection="1">
      <protection locked="0"/>
    </xf>
    <xf numFmtId="0" fontId="1" fillId="0" borderId="0" xfId="0" applyFont="1" applyAlignment="1">
      <alignment horizontal="right"/>
    </xf>
    <xf numFmtId="0" fontId="1" fillId="3" borderId="0" xfId="0" applyFont="1" applyFill="1" applyAlignment="1" applyProtection="1">
      <protection locked="0"/>
    </xf>
    <xf numFmtId="0" fontId="0" fillId="0" borderId="0" xfId="0" applyFill="1" applyAlignment="1" applyProtection="1"/>
    <xf numFmtId="0" fontId="1" fillId="0" borderId="0" xfId="0" applyFont="1" applyFill="1" applyAlignment="1" applyProtection="1"/>
    <xf numFmtId="0" fontId="1" fillId="0" borderId="0" xfId="0" applyFont="1" applyProtection="1"/>
    <xf numFmtId="0" fontId="3" fillId="0" borderId="0" xfId="0" applyFont="1" applyProtection="1"/>
    <xf numFmtId="0" fontId="1" fillId="0" borderId="0" xfId="0" applyFont="1" applyBorder="1" applyAlignment="1"/>
    <xf numFmtId="0" fontId="0" fillId="0" borderId="0" xfId="0" applyBorder="1" applyAlignment="1"/>
    <xf numFmtId="0" fontId="9" fillId="0" borderId="0" xfId="0" applyFont="1"/>
    <xf numFmtId="0" fontId="7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/>
    <xf numFmtId="0" fontId="3" fillId="0" borderId="3" xfId="0" applyFont="1" applyBorder="1" applyAlignment="1" applyProtection="1">
      <alignment horizontal="center"/>
    </xf>
    <xf numFmtId="0" fontId="3" fillId="0" borderId="3" xfId="0" applyFont="1" applyBorder="1" applyAlignment="1" applyProtection="1"/>
    <xf numFmtId="0" fontId="9" fillId="0" borderId="0" xfId="0" applyFont="1" applyAlignment="1" applyProtection="1"/>
    <xf numFmtId="0" fontId="0" fillId="0" borderId="0" xfId="0" applyProtection="1"/>
    <xf numFmtId="165" fontId="0" fillId="0" borderId="0" xfId="0" applyNumberFormat="1" applyProtection="1"/>
    <xf numFmtId="0" fontId="15" fillId="0" borderId="0" xfId="1" applyAlignment="1" applyProtection="1"/>
    <xf numFmtId="0" fontId="1" fillId="0" borderId="0" xfId="0" applyFont="1" applyAlignment="1">
      <alignment horizontal="right"/>
    </xf>
    <xf numFmtId="0" fontId="1" fillId="3" borderId="0" xfId="0" applyFont="1" applyFill="1" applyAlignment="1" applyProtection="1">
      <alignment horizontal="left" wrapText="1"/>
      <protection locked="0"/>
    </xf>
    <xf numFmtId="0" fontId="0" fillId="3" borderId="0" xfId="0" applyFill="1" applyAlignment="1" applyProtection="1">
      <alignment horizontal="left" wrapText="1"/>
      <protection locked="0"/>
    </xf>
    <xf numFmtId="0" fontId="5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NumberFormat="1" applyFont="1" applyBorder="1" applyAlignment="1" applyProtection="1">
      <alignment horizontal="center" vertical="center"/>
    </xf>
    <xf numFmtId="0" fontId="0" fillId="0" borderId="5" xfId="0" applyNumberFormat="1" applyBorder="1" applyAlignment="1" applyProtection="1">
      <alignment horizontal="center" vertical="center"/>
    </xf>
    <xf numFmtId="0" fontId="0" fillId="0" borderId="6" xfId="0" applyNumberFormat="1" applyBorder="1" applyAlignment="1" applyProtection="1">
      <alignment horizontal="center" vertical="center"/>
    </xf>
    <xf numFmtId="0" fontId="9" fillId="5" borderId="7" xfId="0" applyFont="1" applyFill="1" applyBorder="1" applyAlignment="1" applyProtection="1">
      <protection locked="0"/>
    </xf>
    <xf numFmtId="0" fontId="0" fillId="0" borderId="8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9" fillId="0" borderId="7" xfId="0" applyFont="1" applyBorder="1" applyAlignment="1" applyProtection="1"/>
    <xf numFmtId="0" fontId="0" fillId="0" borderId="9" xfId="0" applyBorder="1" applyAlignment="1"/>
    <xf numFmtId="0" fontId="1" fillId="3" borderId="0" xfId="0" applyFont="1" applyFill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  <protection locked="0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6" fillId="0" borderId="18" xfId="0" applyFont="1" applyFill="1" applyBorder="1" applyAlignment="1" applyProtection="1">
      <alignment horizontal="center"/>
    </xf>
    <xf numFmtId="0" fontId="14" fillId="0" borderId="18" xfId="0" applyFont="1" applyFill="1" applyBorder="1" applyAlignment="1" applyProtection="1">
      <alignment horizontal="center"/>
    </xf>
    <xf numFmtId="0" fontId="9" fillId="0" borderId="18" xfId="0" applyFont="1" applyBorder="1" applyAlignment="1" applyProtection="1"/>
    <xf numFmtId="0" fontId="11" fillId="0" borderId="18" xfId="0" applyFont="1" applyBorder="1" applyAlignment="1" applyProtection="1"/>
    <xf numFmtId="0" fontId="9" fillId="5" borderId="18" xfId="0" applyFont="1" applyFill="1" applyBorder="1" applyAlignment="1" applyProtection="1">
      <protection locked="0"/>
    </xf>
    <xf numFmtId="0" fontId="11" fillId="5" borderId="18" xfId="0" applyFont="1" applyFill="1" applyBorder="1" applyAlignment="1" applyProtection="1">
      <protection locked="0"/>
    </xf>
    <xf numFmtId="0" fontId="7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/>
    </xf>
    <xf numFmtId="0" fontId="9" fillId="0" borderId="2" xfId="0" applyFont="1" applyBorder="1" applyAlignment="1" applyProtection="1"/>
    <xf numFmtId="0" fontId="11" fillId="0" borderId="2" xfId="0" applyFont="1" applyBorder="1" applyAlignment="1" applyProtection="1"/>
    <xf numFmtId="0" fontId="9" fillId="0" borderId="3" xfId="0" applyFont="1" applyBorder="1" applyAlignment="1" applyProtection="1"/>
    <xf numFmtId="0" fontId="0" fillId="0" borderId="3" xfId="0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164" fontId="4" fillId="0" borderId="10" xfId="0" applyNumberFormat="1" applyFont="1" applyBorder="1" applyAlignment="1" applyProtection="1">
      <alignment horizontal="center" vertical="center"/>
    </xf>
    <xf numFmtId="164" fontId="12" fillId="0" borderId="12" xfId="0" applyNumberFormat="1" applyFont="1" applyBorder="1" applyAlignment="1" applyProtection="1">
      <alignment horizontal="center" vertical="center"/>
    </xf>
    <xf numFmtId="164" fontId="12" fillId="0" borderId="13" xfId="0" applyNumberFormat="1" applyFont="1" applyBorder="1" applyAlignment="1" applyProtection="1">
      <alignment horizontal="center" vertical="center"/>
    </xf>
    <xf numFmtId="164" fontId="12" fillId="0" borderId="14" xfId="0" applyNumberFormat="1" applyFont="1" applyBorder="1" applyAlignment="1" applyProtection="1">
      <alignment horizontal="center" vertical="center"/>
    </xf>
    <xf numFmtId="164" fontId="12" fillId="0" borderId="15" xfId="0" applyNumberFormat="1" applyFont="1" applyBorder="1" applyAlignment="1" applyProtection="1">
      <alignment horizontal="center" vertical="center"/>
    </xf>
    <xf numFmtId="164" fontId="12" fillId="0" borderId="17" xfId="0" applyNumberFormat="1" applyFont="1" applyBorder="1" applyAlignment="1" applyProtection="1">
      <alignment horizontal="center" vertical="center"/>
    </xf>
    <xf numFmtId="0" fontId="0" fillId="0" borderId="9" xfId="0" applyBorder="1" applyAlignment="1" applyProtection="1"/>
    <xf numFmtId="4" fontId="4" fillId="5" borderId="10" xfId="0" applyNumberFormat="1" applyFont="1" applyFill="1" applyBorder="1" applyAlignment="1" applyProtection="1">
      <alignment horizontal="center" vertical="center" wrapText="1"/>
      <protection locked="0"/>
    </xf>
    <xf numFmtId="4" fontId="0" fillId="5" borderId="11" xfId="0" applyNumberFormat="1" applyFill="1" applyBorder="1" applyAlignment="1" applyProtection="1">
      <alignment horizontal="center" vertical="center" wrapText="1"/>
      <protection locked="0"/>
    </xf>
    <xf numFmtId="4" fontId="0" fillId="5" borderId="12" xfId="0" applyNumberFormat="1" applyFill="1" applyBorder="1" applyAlignment="1" applyProtection="1">
      <alignment horizontal="center" vertical="center" wrapText="1"/>
      <protection locked="0"/>
    </xf>
    <xf numFmtId="4" fontId="12" fillId="5" borderId="13" xfId="0" applyNumberFormat="1" applyFont="1" applyFill="1" applyBorder="1" applyAlignment="1" applyProtection="1">
      <alignment horizontal="center" vertical="center" wrapText="1"/>
      <protection locked="0"/>
    </xf>
    <xf numFmtId="4" fontId="0" fillId="5" borderId="0" xfId="0" applyNumberFormat="1" applyFill="1" applyAlignment="1" applyProtection="1">
      <alignment horizontal="center" vertical="center" wrapText="1"/>
      <protection locked="0"/>
    </xf>
    <xf numFmtId="4" fontId="0" fillId="5" borderId="14" xfId="0" applyNumberFormat="1" applyFill="1" applyBorder="1" applyAlignment="1" applyProtection="1">
      <alignment horizontal="center" vertical="center" wrapText="1"/>
      <protection locked="0"/>
    </xf>
    <xf numFmtId="4" fontId="12" fillId="5" borderId="15" xfId="0" applyNumberFormat="1" applyFont="1" applyFill="1" applyBorder="1" applyAlignment="1" applyProtection="1">
      <alignment horizontal="center" vertical="center" wrapText="1"/>
      <protection locked="0"/>
    </xf>
    <xf numFmtId="4" fontId="0" fillId="5" borderId="16" xfId="0" applyNumberFormat="1" applyFill="1" applyBorder="1" applyAlignment="1" applyProtection="1">
      <alignment horizontal="center" vertical="center" wrapText="1"/>
      <protection locked="0"/>
    </xf>
    <xf numFmtId="4" fontId="0" fillId="5" borderId="17" xfId="0" applyNumberForma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shrinkToFit="1"/>
    </xf>
    <xf numFmtId="0" fontId="0" fillId="0" borderId="6" xfId="0" applyBorder="1" applyAlignment="1" applyProtection="1"/>
    <xf numFmtId="0" fontId="6" fillId="0" borderId="10" xfId="0" applyFont="1" applyBorder="1" applyAlignment="1" applyProtection="1">
      <alignment horizontal="center" vertical="center" wrapText="1" shrinkToFit="1"/>
    </xf>
    <xf numFmtId="0" fontId="11" fillId="0" borderId="11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3" xfId="0" applyFont="1" applyBorder="1" applyAlignment="1" applyProtection="1"/>
    <xf numFmtId="0" fontId="17" fillId="0" borderId="19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0" fillId="6" borderId="0" xfId="0" applyFill="1"/>
    <xf numFmtId="0" fontId="19" fillId="0" borderId="0" xfId="0" applyFont="1" applyAlignment="1">
      <alignment horizontal="center"/>
    </xf>
    <xf numFmtId="0" fontId="19" fillId="0" borderId="0" xfId="0" applyFont="1" applyAlignment="1">
      <alignment vertical="center"/>
    </xf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pytec.com.b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ffice.xerox.com/latest/VC7BR-01P.PDF" TargetMode="External"/><Relationship Id="rId2" Type="http://schemas.openxmlformats.org/officeDocument/2006/relationships/hyperlink" Target="https://www.office.xerox.com/latest/VC7BR-01P.PDF" TargetMode="External"/><Relationship Id="rId1" Type="http://schemas.openxmlformats.org/officeDocument/2006/relationships/hyperlink" Target="https://www.office.xerox.com/latest/VC7BR-01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E77"/>
  <sheetViews>
    <sheetView showGridLines="0" tabSelected="1" view="pageBreakPreview" zoomScale="160" zoomScaleNormal="100" zoomScaleSheetLayoutView="160" workbookViewId="0">
      <pane ySplit="1" topLeftCell="A44" activePane="bottomLeft" state="frozen"/>
      <selection pane="bottomLeft" activeCell="C50" sqref="C50:E50"/>
    </sheetView>
  </sheetViews>
  <sheetFormatPr defaultRowHeight="15" x14ac:dyDescent="0.25"/>
  <cols>
    <col min="1" max="1" width="27.28515625" customWidth="1"/>
    <col min="2" max="2" width="53.7109375" customWidth="1"/>
    <col min="3" max="3" width="18.42578125" customWidth="1"/>
    <col min="4" max="4" width="23.140625" customWidth="1"/>
    <col min="5" max="5" width="24.28515625" bestFit="1" customWidth="1"/>
  </cols>
  <sheetData>
    <row r="1" spans="1:5" ht="19.5" x14ac:dyDescent="0.25">
      <c r="A1" s="26" t="s">
        <v>47</v>
      </c>
      <c r="B1" s="27"/>
      <c r="C1" s="27"/>
      <c r="D1" s="27"/>
      <c r="E1" s="27"/>
    </row>
    <row r="3" spans="1:5" x14ac:dyDescent="0.25">
      <c r="A3" s="2" t="s">
        <v>10</v>
      </c>
      <c r="B3" s="3"/>
      <c r="C3" s="3"/>
      <c r="D3" s="3"/>
      <c r="E3" s="3"/>
    </row>
    <row r="4" spans="1:5" s="1" customFormat="1" ht="15" customHeight="1" x14ac:dyDescent="0.2">
      <c r="A4" s="1" t="s">
        <v>2</v>
      </c>
      <c r="B4" s="24" t="s">
        <v>48</v>
      </c>
      <c r="C4" s="24"/>
      <c r="D4" s="24"/>
      <c r="E4" s="24"/>
    </row>
    <row r="5" spans="1:5" s="1" customFormat="1" x14ac:dyDescent="0.25">
      <c r="A5" s="1" t="s">
        <v>3</v>
      </c>
      <c r="B5" s="24" t="s">
        <v>49</v>
      </c>
      <c r="C5" s="25"/>
      <c r="D5" s="25"/>
      <c r="E5" s="25"/>
    </row>
    <row r="6" spans="1:5" s="1" customFormat="1" x14ac:dyDescent="0.25">
      <c r="A6" s="1" t="s">
        <v>0</v>
      </c>
      <c r="B6" s="6" t="s">
        <v>50</v>
      </c>
      <c r="C6" s="7"/>
      <c r="D6" s="7"/>
      <c r="E6" s="7"/>
    </row>
    <row r="7" spans="1:5" s="1" customFormat="1" x14ac:dyDescent="0.25">
      <c r="A7" s="1" t="s">
        <v>4</v>
      </c>
      <c r="B7" s="24" t="s">
        <v>51</v>
      </c>
      <c r="C7" s="25"/>
      <c r="D7" s="25"/>
      <c r="E7" s="25"/>
    </row>
    <row r="8" spans="1:5" s="1" customFormat="1" ht="12.75" x14ac:dyDescent="0.2">
      <c r="A8" s="1" t="s">
        <v>5</v>
      </c>
      <c r="B8" s="6" t="s">
        <v>52</v>
      </c>
      <c r="C8" s="5" t="s">
        <v>27</v>
      </c>
      <c r="D8" s="24" t="s">
        <v>53</v>
      </c>
      <c r="E8" s="24"/>
    </row>
    <row r="9" spans="1:5" s="1" customFormat="1" x14ac:dyDescent="0.25">
      <c r="A9" s="1" t="s">
        <v>6</v>
      </c>
      <c r="B9" s="6" t="s">
        <v>54</v>
      </c>
      <c r="C9" s="8"/>
      <c r="D9" s="7"/>
      <c r="E9" s="7"/>
    </row>
    <row r="10" spans="1:5" s="1" customFormat="1" x14ac:dyDescent="0.25">
      <c r="A10" s="1" t="s">
        <v>7</v>
      </c>
      <c r="B10" s="6" t="s">
        <v>55</v>
      </c>
      <c r="C10" s="8"/>
      <c r="D10" s="7"/>
      <c r="E10" s="7"/>
    </row>
    <row r="11" spans="1:5" s="1" customFormat="1" x14ac:dyDescent="0.25">
      <c r="A11" s="1" t="s">
        <v>8</v>
      </c>
      <c r="B11" s="6" t="s">
        <v>56</v>
      </c>
      <c r="C11" s="8"/>
      <c r="D11" s="7"/>
      <c r="E11" s="7"/>
    </row>
    <row r="12" spans="1:5" s="1" customFormat="1" x14ac:dyDescent="0.25">
      <c r="A12" s="1" t="s">
        <v>9</v>
      </c>
      <c r="B12" s="22" t="s">
        <v>57</v>
      </c>
      <c r="C12" s="8"/>
      <c r="D12" s="7"/>
      <c r="E12" s="7"/>
    </row>
    <row r="13" spans="1:5" s="1" customFormat="1" x14ac:dyDescent="0.25">
      <c r="C13"/>
      <c r="D13"/>
      <c r="E13"/>
    </row>
    <row r="14" spans="1:5" s="1" customFormat="1" x14ac:dyDescent="0.25">
      <c r="A14" s="2" t="s">
        <v>11</v>
      </c>
      <c r="B14" s="2"/>
      <c r="C14" s="3"/>
      <c r="D14" s="3"/>
      <c r="E14" s="3"/>
    </row>
    <row r="15" spans="1:5" s="1" customFormat="1" x14ac:dyDescent="0.25">
      <c r="A15" s="1" t="s">
        <v>12</v>
      </c>
      <c r="B15" s="36" t="s">
        <v>58</v>
      </c>
      <c r="C15" s="37"/>
      <c r="D15" s="37"/>
      <c r="E15" s="37"/>
    </row>
    <row r="16" spans="1:5" s="1" customFormat="1" x14ac:dyDescent="0.25">
      <c r="A16" s="1" t="s">
        <v>25</v>
      </c>
      <c r="B16" s="4">
        <v>4211</v>
      </c>
      <c r="C16" s="5" t="s">
        <v>26</v>
      </c>
      <c r="D16" s="6">
        <v>0</v>
      </c>
      <c r="E16" s="7"/>
    </row>
    <row r="17" spans="1:5" s="1" customFormat="1" x14ac:dyDescent="0.25">
      <c r="A17" s="1" t="s">
        <v>13</v>
      </c>
      <c r="B17" s="6" t="s">
        <v>74</v>
      </c>
      <c r="C17" s="7"/>
      <c r="D17" s="7"/>
      <c r="E17" s="7"/>
    </row>
    <row r="18" spans="1:5" s="1" customFormat="1" x14ac:dyDescent="0.25">
      <c r="C18"/>
      <c r="D18"/>
      <c r="E18"/>
    </row>
    <row r="19" spans="1:5" s="1" customFormat="1" x14ac:dyDescent="0.25">
      <c r="A19" s="2" t="s">
        <v>14</v>
      </c>
      <c r="B19" s="2"/>
      <c r="C19" s="3"/>
      <c r="D19" s="3"/>
      <c r="E19" s="3"/>
    </row>
    <row r="20" spans="1:5" s="1" customFormat="1" x14ac:dyDescent="0.25">
      <c r="A20" s="1" t="s">
        <v>15</v>
      </c>
      <c r="B20" s="24" t="s">
        <v>59</v>
      </c>
      <c r="C20" s="25"/>
      <c r="D20" s="25"/>
      <c r="E20" s="25"/>
    </row>
    <row r="21" spans="1:5" s="1" customFormat="1" x14ac:dyDescent="0.25">
      <c r="A21" s="1" t="s">
        <v>16</v>
      </c>
      <c r="B21" s="6" t="s">
        <v>60</v>
      </c>
      <c r="C21" s="8"/>
      <c r="D21" s="7"/>
      <c r="E21" s="7"/>
    </row>
    <row r="22" spans="1:5" s="1" customFormat="1" x14ac:dyDescent="0.25">
      <c r="A22" s="1" t="s">
        <v>17</v>
      </c>
      <c r="B22" s="6" t="s">
        <v>61</v>
      </c>
      <c r="C22" s="7"/>
      <c r="D22" s="7"/>
      <c r="E22" s="7"/>
    </row>
    <row r="23" spans="1:5" s="1" customFormat="1" x14ac:dyDescent="0.25">
      <c r="A23" s="1" t="s">
        <v>18</v>
      </c>
      <c r="B23" s="6" t="s">
        <v>62</v>
      </c>
      <c r="C23" s="7"/>
      <c r="D23" s="7"/>
      <c r="E23" s="7"/>
    </row>
    <row r="24" spans="1:5" s="1" customFormat="1" x14ac:dyDescent="0.25">
      <c r="A24" s="1" t="s">
        <v>19</v>
      </c>
      <c r="B24" s="6" t="s">
        <v>60</v>
      </c>
      <c r="C24" s="7"/>
      <c r="D24" s="7"/>
      <c r="E24" s="7"/>
    </row>
    <row r="25" spans="1:5" s="1" customFormat="1" x14ac:dyDescent="0.25">
      <c r="A25" s="1" t="s">
        <v>23</v>
      </c>
      <c r="B25" s="6">
        <v>767374</v>
      </c>
      <c r="C25" s="7"/>
      <c r="D25" s="7"/>
      <c r="E25" s="7"/>
    </row>
    <row r="26" spans="1:5" s="1" customFormat="1" x14ac:dyDescent="0.25">
      <c r="A26" s="1" t="s">
        <v>24</v>
      </c>
      <c r="B26" s="6" t="s">
        <v>71</v>
      </c>
      <c r="C26" s="7"/>
      <c r="D26" s="7"/>
      <c r="E26" s="7"/>
    </row>
    <row r="27" spans="1:5" s="1" customFormat="1" x14ac:dyDescent="0.25">
      <c r="A27" s="1" t="s">
        <v>21</v>
      </c>
      <c r="B27" s="6" t="s">
        <v>72</v>
      </c>
      <c r="C27" s="7"/>
      <c r="D27" s="7"/>
      <c r="E27" s="7"/>
    </row>
    <row r="28" spans="1:5" s="1" customFormat="1" x14ac:dyDescent="0.25">
      <c r="A28" s="1" t="s">
        <v>20</v>
      </c>
      <c r="B28" s="24" t="s">
        <v>63</v>
      </c>
      <c r="C28" s="25"/>
      <c r="D28" s="25"/>
      <c r="E28" s="25"/>
    </row>
    <row r="29" spans="1:5" s="1" customFormat="1" ht="12.75" x14ac:dyDescent="0.2">
      <c r="A29" s="1" t="s">
        <v>5</v>
      </c>
      <c r="B29" s="6" t="s">
        <v>52</v>
      </c>
      <c r="C29" s="5" t="s">
        <v>27</v>
      </c>
      <c r="D29" s="24" t="s">
        <v>64</v>
      </c>
      <c r="E29" s="24"/>
    </row>
    <row r="30" spans="1:5" s="1" customFormat="1" x14ac:dyDescent="0.25">
      <c r="A30" s="1" t="s">
        <v>6</v>
      </c>
      <c r="B30" s="6" t="s">
        <v>65</v>
      </c>
      <c r="C30" s="8"/>
      <c r="D30" s="7"/>
      <c r="E30" s="7"/>
    </row>
    <row r="31" spans="1:5" s="1" customFormat="1" x14ac:dyDescent="0.25">
      <c r="A31" s="1" t="s">
        <v>7</v>
      </c>
      <c r="B31" s="6" t="s">
        <v>55</v>
      </c>
      <c r="C31" s="8"/>
      <c r="D31" s="7"/>
      <c r="E31" s="7"/>
    </row>
    <row r="32" spans="1:5" s="1" customFormat="1" x14ac:dyDescent="0.25">
      <c r="A32" s="1" t="s">
        <v>8</v>
      </c>
      <c r="B32" s="6" t="s">
        <v>66</v>
      </c>
      <c r="C32" s="8"/>
      <c r="D32" s="7"/>
      <c r="E32" s="7"/>
    </row>
    <row r="34" spans="1:5" s="1" customFormat="1" x14ac:dyDescent="0.25">
      <c r="A34" s="2" t="s">
        <v>1</v>
      </c>
      <c r="B34" s="2"/>
      <c r="C34" s="3"/>
      <c r="D34" s="3"/>
      <c r="E34" s="3"/>
    </row>
    <row r="35" spans="1:5" s="1" customFormat="1" x14ac:dyDescent="0.25">
      <c r="A35" s="1" t="s">
        <v>15</v>
      </c>
      <c r="B35" s="24" t="s">
        <v>67</v>
      </c>
      <c r="C35" s="25"/>
      <c r="D35" s="25"/>
      <c r="E35" s="25"/>
    </row>
    <row r="36" spans="1:5" s="1" customFormat="1" x14ac:dyDescent="0.25">
      <c r="A36" s="1" t="s">
        <v>16</v>
      </c>
      <c r="B36" s="6" t="s">
        <v>76</v>
      </c>
      <c r="C36" s="8"/>
      <c r="D36" s="7"/>
      <c r="E36" s="7"/>
    </row>
    <row r="37" spans="1:5" s="1" customFormat="1" x14ac:dyDescent="0.25">
      <c r="A37" s="1" t="s">
        <v>20</v>
      </c>
      <c r="B37" s="24" t="s">
        <v>68</v>
      </c>
      <c r="C37" s="25"/>
      <c r="D37" s="25"/>
      <c r="E37" s="25"/>
    </row>
    <row r="38" spans="1:5" s="1" customFormat="1" ht="15" customHeight="1" x14ac:dyDescent="0.2">
      <c r="A38" s="1" t="s">
        <v>5</v>
      </c>
      <c r="B38" s="6" t="s">
        <v>52</v>
      </c>
      <c r="C38" s="5" t="s">
        <v>27</v>
      </c>
      <c r="D38" s="24" t="s">
        <v>64</v>
      </c>
      <c r="E38" s="24"/>
    </row>
    <row r="39" spans="1:5" s="1" customFormat="1" x14ac:dyDescent="0.25">
      <c r="A39" s="1" t="s">
        <v>6</v>
      </c>
      <c r="B39" s="6" t="s">
        <v>69</v>
      </c>
      <c r="C39" s="8"/>
      <c r="D39" s="7"/>
      <c r="E39" s="7"/>
    </row>
    <row r="40" spans="1:5" s="1" customFormat="1" x14ac:dyDescent="0.25">
      <c r="A40" s="1" t="s">
        <v>7</v>
      </c>
      <c r="B40" s="6" t="s">
        <v>55</v>
      </c>
      <c r="C40" s="8"/>
      <c r="D40" s="7"/>
      <c r="E40" s="7"/>
    </row>
    <row r="41" spans="1:5" s="1" customFormat="1" x14ac:dyDescent="0.25">
      <c r="A41" s="1" t="s">
        <v>8</v>
      </c>
      <c r="B41" s="6" t="s">
        <v>56</v>
      </c>
      <c r="C41" s="8"/>
      <c r="D41" s="7"/>
      <c r="E41" s="7"/>
    </row>
    <row r="42" spans="1:5" s="1" customFormat="1" ht="12.75" x14ac:dyDescent="0.2"/>
    <row r="43" spans="1:5" s="1" customFormat="1" x14ac:dyDescent="0.25">
      <c r="A43" s="23" t="s">
        <v>22</v>
      </c>
      <c r="B43" s="23"/>
      <c r="C43" s="6" t="s">
        <v>70</v>
      </c>
      <c r="D43" s="7"/>
      <c r="E43" s="7"/>
    </row>
    <row r="44" spans="1:5" s="1" customFormat="1" ht="12.75" x14ac:dyDescent="0.2"/>
    <row r="45" spans="1:5" s="1" customFormat="1" ht="12.75" x14ac:dyDescent="0.2">
      <c r="A45" s="38" t="s">
        <v>37</v>
      </c>
      <c r="B45" s="39"/>
      <c r="C45" s="39"/>
      <c r="D45" s="39"/>
      <c r="E45" s="39"/>
    </row>
    <row r="46" spans="1:5" s="1" customFormat="1" ht="12.75" x14ac:dyDescent="0.2">
      <c r="A46" s="39"/>
      <c r="B46" s="39"/>
      <c r="C46" s="39"/>
      <c r="D46" s="39"/>
      <c r="E46" s="39"/>
    </row>
    <row r="47" spans="1:5" s="13" customFormat="1" ht="18.75" x14ac:dyDescent="0.3">
      <c r="A47" s="40" t="s">
        <v>38</v>
      </c>
      <c r="B47" s="41"/>
      <c r="C47" s="42" t="s">
        <v>39</v>
      </c>
      <c r="D47" s="43"/>
      <c r="E47" s="43"/>
    </row>
    <row r="48" spans="1:5" s="13" customFormat="1" ht="18.75" x14ac:dyDescent="0.3">
      <c r="A48" s="44" t="s">
        <v>36</v>
      </c>
      <c r="B48" s="45"/>
      <c r="C48" s="46" t="s">
        <v>78</v>
      </c>
      <c r="D48" s="47"/>
      <c r="E48" s="47"/>
    </row>
    <row r="49" spans="1:5" s="13" customFormat="1" ht="18.75" x14ac:dyDescent="0.3">
      <c r="A49" s="34" t="s">
        <v>40</v>
      </c>
      <c r="B49" s="71"/>
      <c r="C49" s="31" t="s">
        <v>73</v>
      </c>
      <c r="D49" s="32"/>
      <c r="E49" s="33"/>
    </row>
    <row r="50" spans="1:5" s="13" customFormat="1" ht="18.75" x14ac:dyDescent="0.3">
      <c r="A50" s="34" t="s">
        <v>41</v>
      </c>
      <c r="B50" s="35"/>
      <c r="C50" s="31" t="s">
        <v>77</v>
      </c>
      <c r="D50" s="32"/>
      <c r="E50" s="33"/>
    </row>
    <row r="51" spans="1:5" s="13" customFormat="1" ht="18.75" x14ac:dyDescent="0.3">
      <c r="A51" s="44" t="s">
        <v>42</v>
      </c>
      <c r="B51" s="45"/>
      <c r="C51" s="46" t="s">
        <v>75</v>
      </c>
      <c r="D51" s="47"/>
      <c r="E51" s="47"/>
    </row>
    <row r="52" spans="1:5" s="1" customFormat="1" x14ac:dyDescent="0.25">
      <c r="A52" s="11"/>
      <c r="B52" s="12"/>
      <c r="C52" s="11"/>
      <c r="D52" s="12"/>
      <c r="E52" s="12"/>
    </row>
    <row r="53" spans="1:5" s="1" customFormat="1" ht="12.75" x14ac:dyDescent="0.2"/>
    <row r="54" spans="1:5" s="1" customFormat="1" ht="12.75" customHeight="1" x14ac:dyDescent="0.2">
      <c r="A54" s="81" t="s">
        <v>28</v>
      </c>
      <c r="B54" s="83" t="s">
        <v>29</v>
      </c>
      <c r="C54" s="84"/>
      <c r="D54" s="84"/>
      <c r="E54" s="85"/>
    </row>
    <row r="55" spans="1:5" s="1" customFormat="1" ht="12.75" customHeight="1" x14ac:dyDescent="0.2">
      <c r="A55" s="82"/>
      <c r="B55" s="86"/>
      <c r="C55" s="87"/>
      <c r="D55" s="87"/>
      <c r="E55" s="88"/>
    </row>
    <row r="56" spans="1:5" s="1" customFormat="1" ht="12.75" x14ac:dyDescent="0.2">
      <c r="A56" s="28">
        <v>1</v>
      </c>
      <c r="B56" s="72">
        <v>370000</v>
      </c>
      <c r="C56" s="73"/>
      <c r="D56" s="73"/>
      <c r="E56" s="74"/>
    </row>
    <row r="57" spans="1:5" s="1" customFormat="1" ht="12.75" x14ac:dyDescent="0.2">
      <c r="A57" s="29"/>
      <c r="B57" s="75"/>
      <c r="C57" s="76"/>
      <c r="D57" s="76"/>
      <c r="E57" s="77"/>
    </row>
    <row r="58" spans="1:5" s="1" customFormat="1" ht="12.75" x14ac:dyDescent="0.2">
      <c r="A58" s="29"/>
      <c r="B58" s="75"/>
      <c r="C58" s="76"/>
      <c r="D58" s="76"/>
      <c r="E58" s="77"/>
    </row>
    <row r="59" spans="1:5" s="1" customFormat="1" ht="12.75" x14ac:dyDescent="0.2">
      <c r="A59" s="30"/>
      <c r="B59" s="78"/>
      <c r="C59" s="79"/>
      <c r="D59" s="79"/>
      <c r="E59" s="80"/>
    </row>
    <row r="60" spans="1:5" s="1" customFormat="1" ht="12.75" x14ac:dyDescent="0.2">
      <c r="A60" s="54" t="s">
        <v>30</v>
      </c>
      <c r="B60" s="55"/>
      <c r="C60" s="56"/>
      <c r="D60" s="65">
        <f>100-((B56*100)/398209.5)</f>
        <v>7.08408514</v>
      </c>
      <c r="E60" s="66"/>
    </row>
    <row r="61" spans="1:5" s="1" customFormat="1" ht="12.75" x14ac:dyDescent="0.2">
      <c r="A61" s="57"/>
      <c r="B61" s="58"/>
      <c r="C61" s="59"/>
      <c r="D61" s="67"/>
      <c r="E61" s="68"/>
    </row>
    <row r="62" spans="1:5" s="1" customFormat="1" ht="12.75" x14ac:dyDescent="0.2">
      <c r="A62" s="57"/>
      <c r="B62" s="58"/>
      <c r="C62" s="59"/>
      <c r="D62" s="67"/>
      <c r="E62" s="68"/>
    </row>
    <row r="63" spans="1:5" s="1" customFormat="1" ht="12.75" x14ac:dyDescent="0.2">
      <c r="A63" s="57"/>
      <c r="B63" s="58"/>
      <c r="C63" s="59"/>
      <c r="D63" s="67"/>
      <c r="E63" s="68"/>
    </row>
    <row r="64" spans="1:5" s="1" customFormat="1" ht="12.75" x14ac:dyDescent="0.2">
      <c r="A64" s="60"/>
      <c r="B64" s="61"/>
      <c r="C64" s="62"/>
      <c r="D64" s="69"/>
      <c r="E64" s="70"/>
    </row>
    <row r="65" spans="1:5" s="1" customFormat="1" ht="15.75" x14ac:dyDescent="0.25">
      <c r="A65" s="10"/>
      <c r="B65" s="10"/>
      <c r="C65" s="10"/>
      <c r="D65" s="9"/>
      <c r="E65" s="9"/>
    </row>
    <row r="66" spans="1:5" s="1" customFormat="1" ht="20.25" thickBot="1" x14ac:dyDescent="0.35">
      <c r="A66" s="63" t="s">
        <v>31</v>
      </c>
      <c r="B66" s="64"/>
      <c r="C66" s="64"/>
      <c r="D66" s="64"/>
      <c r="E66" s="64"/>
    </row>
    <row r="67" spans="1:5" s="1" customFormat="1" ht="17.25" thickTop="1" thickBot="1" x14ac:dyDescent="0.3">
      <c r="A67" s="48" t="s">
        <v>35</v>
      </c>
      <c r="B67" s="49"/>
      <c r="C67" s="14" t="s">
        <v>32</v>
      </c>
      <c r="D67" s="14" t="s">
        <v>33</v>
      </c>
      <c r="E67" s="14" t="s">
        <v>34</v>
      </c>
    </row>
    <row r="68" spans="1:5" s="1" customFormat="1" ht="20.25" thickTop="1" thickBot="1" x14ac:dyDescent="0.35">
      <c r="A68" s="50" t="s">
        <v>36</v>
      </c>
      <c r="B68" s="51"/>
      <c r="C68" s="15">
        <v>134</v>
      </c>
      <c r="D68" s="16">
        <f>100.75*(1-(D60/100))</f>
        <v>93.612784221449999</v>
      </c>
      <c r="E68" s="16">
        <f>D68*C68</f>
        <v>12544.1130856743</v>
      </c>
    </row>
    <row r="69" spans="1:5" s="1" customFormat="1" ht="19.5" thickBot="1" x14ac:dyDescent="0.35">
      <c r="A69" s="52" t="s">
        <v>40</v>
      </c>
      <c r="B69" s="53"/>
      <c r="C69" s="17">
        <v>10</v>
      </c>
      <c r="D69" s="18">
        <f>144*(1-(D60/100))</f>
        <v>133.79891739839999</v>
      </c>
      <c r="E69" s="18">
        <f>D69*C69</f>
        <v>1337.989173984</v>
      </c>
    </row>
    <row r="70" spans="1:5" s="1" customFormat="1" ht="19.5" thickBot="1" x14ac:dyDescent="0.35">
      <c r="A70" s="52" t="s">
        <v>41</v>
      </c>
      <c r="B70" s="53"/>
      <c r="C70" s="17">
        <v>59</v>
      </c>
      <c r="D70" s="18">
        <f>51*(1-(D60/100))</f>
        <v>47.387116578600001</v>
      </c>
      <c r="E70" s="18">
        <f>D70*C70</f>
        <v>2795.8398781373999</v>
      </c>
    </row>
    <row r="71" spans="1:5" s="1" customFormat="1" ht="19.5" thickBot="1" x14ac:dyDescent="0.35">
      <c r="A71" s="52" t="s">
        <v>42</v>
      </c>
      <c r="B71" s="89"/>
      <c r="C71" s="17">
        <v>1</v>
      </c>
      <c r="D71" s="18">
        <f>379*(1-(D60/100))</f>
        <v>352.15131731939999</v>
      </c>
      <c r="E71" s="18">
        <f>D71*C71</f>
        <v>352.15131731939999</v>
      </c>
    </row>
    <row r="72" spans="1:5" s="1" customFormat="1" ht="18.75" x14ac:dyDescent="0.3">
      <c r="A72" s="19"/>
      <c r="B72" s="19"/>
      <c r="C72" s="19"/>
      <c r="D72" s="19"/>
      <c r="E72" s="19"/>
    </row>
    <row r="73" spans="1:5" s="1" customFormat="1" ht="20.25" thickBot="1" x14ac:dyDescent="0.35">
      <c r="A73" s="63" t="s">
        <v>43</v>
      </c>
      <c r="B73" s="64"/>
      <c r="C73" s="64"/>
      <c r="D73" s="64"/>
      <c r="E73" s="64"/>
    </row>
    <row r="74" spans="1:5" s="1" customFormat="1" ht="17.25" thickTop="1" thickBot="1" x14ac:dyDescent="0.3">
      <c r="A74" s="48" t="s">
        <v>35</v>
      </c>
      <c r="B74" s="49"/>
      <c r="C74" s="14" t="s">
        <v>45</v>
      </c>
      <c r="D74" s="14" t="s">
        <v>33</v>
      </c>
      <c r="E74" s="14" t="s">
        <v>34</v>
      </c>
    </row>
    <row r="75" spans="1:5" s="1" customFormat="1" ht="20.25" thickTop="1" thickBot="1" x14ac:dyDescent="0.35">
      <c r="A75" s="50" t="s">
        <v>44</v>
      </c>
      <c r="B75" s="51"/>
      <c r="C75" s="15">
        <v>6000</v>
      </c>
      <c r="D75" s="16">
        <f>0.57*(1-(D60/100))</f>
        <v>0.52962071470200001</v>
      </c>
      <c r="E75" s="16">
        <f>D75*C75</f>
        <v>3177.7242882119999</v>
      </c>
    </row>
    <row r="76" spans="1:5" s="1" customFormat="1" ht="19.5" thickBot="1" x14ac:dyDescent="0.35">
      <c r="A76" s="52" t="s">
        <v>46</v>
      </c>
      <c r="B76" s="53"/>
      <c r="C76" s="17">
        <v>160500</v>
      </c>
      <c r="D76" s="18">
        <f>0.07125*(1-(D60/100))</f>
        <v>6.6202589337750001E-2</v>
      </c>
      <c r="E76" s="18">
        <f>D76*C76</f>
        <v>10625.5155887089</v>
      </c>
    </row>
    <row r="77" spans="1:5" x14ac:dyDescent="0.25">
      <c r="A77" s="20"/>
      <c r="B77" s="20"/>
      <c r="C77" s="20"/>
      <c r="D77" s="20"/>
      <c r="E77" s="21"/>
    </row>
  </sheetData>
  <sheetProtection password="F1C0" sheet="1" selectLockedCells="1"/>
  <mergeCells count="40">
    <mergeCell ref="A73:E73"/>
    <mergeCell ref="A74:B74"/>
    <mergeCell ref="A75:B75"/>
    <mergeCell ref="A76:B76"/>
    <mergeCell ref="A71:B71"/>
    <mergeCell ref="A49:B49"/>
    <mergeCell ref="C49:E49"/>
    <mergeCell ref="A51:B51"/>
    <mergeCell ref="C51:E51"/>
    <mergeCell ref="B56:E59"/>
    <mergeCell ref="A54:A55"/>
    <mergeCell ref="B54:E55"/>
    <mergeCell ref="A67:B67"/>
    <mergeCell ref="A68:B68"/>
    <mergeCell ref="A69:B69"/>
    <mergeCell ref="A70:B70"/>
    <mergeCell ref="A60:C64"/>
    <mergeCell ref="A66:E66"/>
    <mergeCell ref="D60:E64"/>
    <mergeCell ref="A1:E1"/>
    <mergeCell ref="A56:A59"/>
    <mergeCell ref="D29:E29"/>
    <mergeCell ref="D38:E38"/>
    <mergeCell ref="C50:E50"/>
    <mergeCell ref="A50:B50"/>
    <mergeCell ref="B4:E4"/>
    <mergeCell ref="B5:E5"/>
    <mergeCell ref="B7:E7"/>
    <mergeCell ref="B15:E15"/>
    <mergeCell ref="A45:E46"/>
    <mergeCell ref="A47:B47"/>
    <mergeCell ref="C47:E47"/>
    <mergeCell ref="A48:B48"/>
    <mergeCell ref="C48:E48"/>
    <mergeCell ref="D8:E8"/>
    <mergeCell ref="A43:B43"/>
    <mergeCell ref="B20:E20"/>
    <mergeCell ref="B28:E28"/>
    <mergeCell ref="B35:E35"/>
    <mergeCell ref="B37:E37"/>
  </mergeCells>
  <phoneticPr fontId="2" type="noConversion"/>
  <hyperlinks>
    <hyperlink ref="B12" r:id="rId1" xr:uid="{00000000-0004-0000-0000-000000000000}"/>
  </hyperlinks>
  <pageMargins left="1.1811023622047245" right="0.78740157480314965" top="1.1811023622047245" bottom="0.78740157480314965" header="0.31496062992125984" footer="0.31496062992125984"/>
  <pageSetup paperSize="9" scale="3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0CF8D-EBFC-4463-9AD2-4A1D93EA2C96}">
  <dimension ref="A1:D26"/>
  <sheetViews>
    <sheetView workbookViewId="0">
      <selection activeCell="B1" sqref="B1:D26"/>
    </sheetView>
  </sheetViews>
  <sheetFormatPr defaultColWidth="130" defaultRowHeight="15" x14ac:dyDescent="0.25"/>
  <cols>
    <col min="1" max="1" width="4.5703125" bestFit="1" customWidth="1"/>
    <col min="2" max="2" width="126" bestFit="1" customWidth="1"/>
    <col min="3" max="3" width="38.28515625" bestFit="1" customWidth="1"/>
    <col min="4" max="4" width="85.5703125" bestFit="1" customWidth="1"/>
  </cols>
  <sheetData>
    <row r="1" spans="1:4" ht="23.25" x14ac:dyDescent="0.35">
      <c r="B1" s="92" t="s">
        <v>109</v>
      </c>
    </row>
    <row r="4" spans="1:4" x14ac:dyDescent="0.25">
      <c r="A4" s="90" t="s">
        <v>79</v>
      </c>
      <c r="B4" s="90" t="s">
        <v>80</v>
      </c>
      <c r="C4" t="s">
        <v>110</v>
      </c>
      <c r="D4" t="s">
        <v>111</v>
      </c>
    </row>
    <row r="5" spans="1:4" x14ac:dyDescent="0.25">
      <c r="A5" s="91">
        <v>1</v>
      </c>
      <c r="B5" s="91" t="s">
        <v>81</v>
      </c>
      <c r="C5" t="s">
        <v>112</v>
      </c>
      <c r="D5" t="s">
        <v>113</v>
      </c>
    </row>
    <row r="6" spans="1:4" x14ac:dyDescent="0.25">
      <c r="A6" s="91">
        <v>2</v>
      </c>
      <c r="B6" s="91" t="s">
        <v>82</v>
      </c>
      <c r="C6" t="s">
        <v>112</v>
      </c>
      <c r="D6" t="s">
        <v>113</v>
      </c>
    </row>
    <row r="7" spans="1:4" x14ac:dyDescent="0.25">
      <c r="A7" s="91">
        <v>3</v>
      </c>
      <c r="B7" s="91" t="s">
        <v>83</v>
      </c>
      <c r="C7" t="s">
        <v>112</v>
      </c>
      <c r="D7" t="s">
        <v>113</v>
      </c>
    </row>
    <row r="8" spans="1:4" x14ac:dyDescent="0.25">
      <c r="A8" s="91">
        <v>4</v>
      </c>
      <c r="B8" s="91" t="s">
        <v>84</v>
      </c>
      <c r="C8" t="s">
        <v>112</v>
      </c>
      <c r="D8" t="s">
        <v>113</v>
      </c>
    </row>
    <row r="9" spans="1:4" x14ac:dyDescent="0.25">
      <c r="A9" s="91">
        <v>5</v>
      </c>
      <c r="B9" s="91" t="s">
        <v>85</v>
      </c>
      <c r="C9" t="s">
        <v>112</v>
      </c>
      <c r="D9" t="s">
        <v>113</v>
      </c>
    </row>
    <row r="10" spans="1:4" x14ac:dyDescent="0.25">
      <c r="A10" s="91">
        <v>6</v>
      </c>
      <c r="B10" s="91" t="s">
        <v>86</v>
      </c>
      <c r="C10" t="s">
        <v>112</v>
      </c>
      <c r="D10" t="s">
        <v>113</v>
      </c>
    </row>
    <row r="11" spans="1:4" x14ac:dyDescent="0.25">
      <c r="A11" s="91">
        <v>7</v>
      </c>
      <c r="B11" s="91" t="s">
        <v>87</v>
      </c>
      <c r="C11" t="s">
        <v>112</v>
      </c>
      <c r="D11" t="s">
        <v>113</v>
      </c>
    </row>
    <row r="12" spans="1:4" x14ac:dyDescent="0.25">
      <c r="A12" s="91">
        <v>8</v>
      </c>
      <c r="B12" s="91" t="s">
        <v>88</v>
      </c>
      <c r="C12" t="s">
        <v>112</v>
      </c>
      <c r="D12" t="s">
        <v>113</v>
      </c>
    </row>
    <row r="13" spans="1:4" x14ac:dyDescent="0.25">
      <c r="A13" s="91">
        <v>9</v>
      </c>
      <c r="B13" s="91" t="s">
        <v>89</v>
      </c>
      <c r="C13" t="s">
        <v>112</v>
      </c>
      <c r="D13" t="s">
        <v>113</v>
      </c>
    </row>
    <row r="14" spans="1:4" x14ac:dyDescent="0.25">
      <c r="A14" s="91">
        <v>10</v>
      </c>
      <c r="B14" s="91" t="s">
        <v>90</v>
      </c>
      <c r="C14" t="s">
        <v>112</v>
      </c>
      <c r="D14" t="s">
        <v>113</v>
      </c>
    </row>
    <row r="15" spans="1:4" x14ac:dyDescent="0.25">
      <c r="A15" s="91">
        <v>11</v>
      </c>
      <c r="B15" s="91" t="s">
        <v>91</v>
      </c>
      <c r="C15" t="s">
        <v>112</v>
      </c>
      <c r="D15" t="s">
        <v>113</v>
      </c>
    </row>
    <row r="16" spans="1:4" x14ac:dyDescent="0.25">
      <c r="A16" s="91">
        <v>12</v>
      </c>
      <c r="B16" s="91" t="s">
        <v>92</v>
      </c>
      <c r="C16" s="93"/>
      <c r="D16" s="93"/>
    </row>
    <row r="17" spans="1:4" x14ac:dyDescent="0.25">
      <c r="A17" s="91" t="s">
        <v>93</v>
      </c>
      <c r="B17" s="91" t="s">
        <v>94</v>
      </c>
      <c r="C17" t="s">
        <v>112</v>
      </c>
      <c r="D17" t="s">
        <v>113</v>
      </c>
    </row>
    <row r="18" spans="1:4" x14ac:dyDescent="0.25">
      <c r="A18" s="91" t="s">
        <v>95</v>
      </c>
      <c r="B18" s="91" t="s">
        <v>96</v>
      </c>
      <c r="C18" t="s">
        <v>112</v>
      </c>
      <c r="D18" t="s">
        <v>113</v>
      </c>
    </row>
    <row r="19" spans="1:4" x14ac:dyDescent="0.25">
      <c r="A19" s="91" t="s">
        <v>97</v>
      </c>
      <c r="B19" s="91" t="s">
        <v>98</v>
      </c>
      <c r="C19" t="s">
        <v>112</v>
      </c>
      <c r="D19" t="s">
        <v>113</v>
      </c>
    </row>
    <row r="20" spans="1:4" x14ac:dyDescent="0.25">
      <c r="A20" s="91">
        <v>13</v>
      </c>
      <c r="B20" s="91" t="s">
        <v>99</v>
      </c>
      <c r="C20" t="s">
        <v>112</v>
      </c>
      <c r="D20" t="s">
        <v>113</v>
      </c>
    </row>
    <row r="21" spans="1:4" x14ac:dyDescent="0.25">
      <c r="A21" s="91">
        <v>14</v>
      </c>
      <c r="B21" s="91" t="s">
        <v>100</v>
      </c>
      <c r="C21" t="s">
        <v>112</v>
      </c>
      <c r="D21" t="s">
        <v>113</v>
      </c>
    </row>
    <row r="22" spans="1:4" x14ac:dyDescent="0.25">
      <c r="A22" s="91" t="s">
        <v>101</v>
      </c>
      <c r="B22" s="91" t="s">
        <v>102</v>
      </c>
      <c r="C22" t="s">
        <v>112</v>
      </c>
      <c r="D22" t="s">
        <v>114</v>
      </c>
    </row>
    <row r="23" spans="1:4" x14ac:dyDescent="0.25">
      <c r="A23" s="91" t="s">
        <v>103</v>
      </c>
      <c r="B23" s="91" t="s">
        <v>104</v>
      </c>
      <c r="C23" t="s">
        <v>112</v>
      </c>
      <c r="D23" t="s">
        <v>114</v>
      </c>
    </row>
    <row r="24" spans="1:4" x14ac:dyDescent="0.25">
      <c r="A24" s="91" t="s">
        <v>105</v>
      </c>
      <c r="B24" s="91" t="s">
        <v>106</v>
      </c>
      <c r="C24" t="s">
        <v>112</v>
      </c>
      <c r="D24" t="s">
        <v>113</v>
      </c>
    </row>
    <row r="25" spans="1:4" x14ac:dyDescent="0.25">
      <c r="A25" s="91">
        <v>15</v>
      </c>
      <c r="B25" s="91" t="s">
        <v>107</v>
      </c>
      <c r="C25" t="s">
        <v>112</v>
      </c>
      <c r="D25" t="s">
        <v>113</v>
      </c>
    </row>
    <row r="26" spans="1:4" x14ac:dyDescent="0.25">
      <c r="A26" s="91">
        <v>16</v>
      </c>
      <c r="B26" s="91" t="s">
        <v>108</v>
      </c>
      <c r="C26" t="s">
        <v>112</v>
      </c>
      <c r="D26" t="s">
        <v>114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C46EC-7BD3-4DC8-ABA8-735583DB70E4}">
  <dimension ref="A1:D16"/>
  <sheetViews>
    <sheetView workbookViewId="0">
      <selection activeCell="B1" sqref="B1:D16"/>
    </sheetView>
  </sheetViews>
  <sheetFormatPr defaultColWidth="73.28515625" defaultRowHeight="15" x14ac:dyDescent="0.25"/>
  <cols>
    <col min="1" max="1" width="3.7109375" bestFit="1" customWidth="1"/>
    <col min="2" max="2" width="72.7109375" bestFit="1" customWidth="1"/>
    <col min="3" max="3" width="40.5703125" customWidth="1"/>
  </cols>
  <sheetData>
    <row r="1" spans="1:4" ht="21" x14ac:dyDescent="0.35">
      <c r="B1" s="94" t="s">
        <v>73</v>
      </c>
    </row>
    <row r="6" spans="1:4" x14ac:dyDescent="0.25">
      <c r="A6" s="91" t="s">
        <v>79</v>
      </c>
      <c r="B6" s="90" t="s">
        <v>80</v>
      </c>
      <c r="C6" t="s">
        <v>110</v>
      </c>
      <c r="D6" t="s">
        <v>111</v>
      </c>
    </row>
    <row r="7" spans="1:4" x14ac:dyDescent="0.25">
      <c r="A7" s="91">
        <v>1</v>
      </c>
      <c r="B7" s="91" t="s">
        <v>115</v>
      </c>
      <c r="C7" t="s">
        <v>112</v>
      </c>
      <c r="D7" t="s">
        <v>118</v>
      </c>
    </row>
    <row r="8" spans="1:4" x14ac:dyDescent="0.25">
      <c r="A8" s="91">
        <v>2</v>
      </c>
      <c r="B8" s="91" t="s">
        <v>82</v>
      </c>
      <c r="C8" t="s">
        <v>112</v>
      </c>
      <c r="D8" t="s">
        <v>118</v>
      </c>
    </row>
    <row r="9" spans="1:4" x14ac:dyDescent="0.25">
      <c r="A9" s="91">
        <v>3</v>
      </c>
      <c r="B9" s="91" t="s">
        <v>83</v>
      </c>
      <c r="C9" t="s">
        <v>112</v>
      </c>
      <c r="D9" t="s">
        <v>118</v>
      </c>
    </row>
    <row r="10" spans="1:4" x14ac:dyDescent="0.25">
      <c r="A10" s="91">
        <v>4</v>
      </c>
      <c r="B10" s="91" t="s">
        <v>116</v>
      </c>
      <c r="C10" t="s">
        <v>112</v>
      </c>
      <c r="D10" t="s">
        <v>118</v>
      </c>
    </row>
    <row r="11" spans="1:4" x14ac:dyDescent="0.25">
      <c r="A11" s="91">
        <v>5</v>
      </c>
      <c r="B11" s="91" t="s">
        <v>85</v>
      </c>
      <c r="C11" t="s">
        <v>112</v>
      </c>
      <c r="D11" t="s">
        <v>118</v>
      </c>
    </row>
    <row r="12" spans="1:4" x14ac:dyDescent="0.25">
      <c r="A12" s="91">
        <v>6</v>
      </c>
      <c r="B12" s="91" t="s">
        <v>86</v>
      </c>
      <c r="C12" t="s">
        <v>112</v>
      </c>
      <c r="D12" t="s">
        <v>118</v>
      </c>
    </row>
    <row r="13" spans="1:4" ht="30" x14ac:dyDescent="0.25">
      <c r="A13" s="91">
        <v>7</v>
      </c>
      <c r="B13" s="91" t="s">
        <v>87</v>
      </c>
      <c r="C13" t="s">
        <v>112</v>
      </c>
      <c r="D13" t="s">
        <v>118</v>
      </c>
    </row>
    <row r="14" spans="1:4" x14ac:dyDescent="0.25">
      <c r="A14" s="91">
        <v>8</v>
      </c>
      <c r="B14" s="91" t="s">
        <v>88</v>
      </c>
      <c r="C14" t="s">
        <v>112</v>
      </c>
      <c r="D14" t="s">
        <v>118</v>
      </c>
    </row>
    <row r="15" spans="1:4" x14ac:dyDescent="0.25">
      <c r="A15" s="91">
        <v>9</v>
      </c>
      <c r="B15" s="91" t="s">
        <v>107</v>
      </c>
      <c r="C15" t="s">
        <v>112</v>
      </c>
      <c r="D15" t="s">
        <v>118</v>
      </c>
    </row>
    <row r="16" spans="1:4" ht="30" x14ac:dyDescent="0.25">
      <c r="A16" s="91">
        <v>10</v>
      </c>
      <c r="B16" s="91" t="s">
        <v>108</v>
      </c>
      <c r="C16" t="s">
        <v>112</v>
      </c>
      <c r="D16" t="s">
        <v>117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03E8-1F65-48CF-B3FD-8F634B33639C}">
  <dimension ref="A1:D17"/>
  <sheetViews>
    <sheetView workbookViewId="0">
      <selection activeCell="B1" sqref="B1:E17"/>
    </sheetView>
  </sheetViews>
  <sheetFormatPr defaultColWidth="78.85546875" defaultRowHeight="15" x14ac:dyDescent="0.25"/>
  <cols>
    <col min="1" max="1" width="3.7109375" bestFit="1" customWidth="1"/>
    <col min="2" max="2" width="76.42578125" bestFit="1" customWidth="1"/>
    <col min="3" max="3" width="38.85546875" customWidth="1"/>
  </cols>
  <sheetData>
    <row r="1" spans="1:4" ht="21" x14ac:dyDescent="0.35">
      <c r="B1" s="94" t="s">
        <v>77</v>
      </c>
    </row>
    <row r="7" spans="1:4" x14ac:dyDescent="0.25">
      <c r="A7" s="90" t="s">
        <v>79</v>
      </c>
      <c r="B7" s="90" t="s">
        <v>80</v>
      </c>
      <c r="C7" t="s">
        <v>110</v>
      </c>
      <c r="D7" t="s">
        <v>111</v>
      </c>
    </row>
    <row r="8" spans="1:4" x14ac:dyDescent="0.25">
      <c r="A8" s="91">
        <v>1</v>
      </c>
      <c r="B8" s="91" t="s">
        <v>127</v>
      </c>
      <c r="C8" t="s">
        <v>112</v>
      </c>
      <c r="D8" t="s">
        <v>130</v>
      </c>
    </row>
    <row r="9" spans="1:4" x14ac:dyDescent="0.25">
      <c r="A9" s="91">
        <v>2</v>
      </c>
      <c r="B9" s="91" t="s">
        <v>82</v>
      </c>
      <c r="C9" t="s">
        <v>112</v>
      </c>
      <c r="D9" t="s">
        <v>130</v>
      </c>
    </row>
    <row r="10" spans="1:4" x14ac:dyDescent="0.25">
      <c r="A10" s="91">
        <v>3</v>
      </c>
      <c r="B10" s="91" t="s">
        <v>83</v>
      </c>
      <c r="C10" t="s">
        <v>112</v>
      </c>
      <c r="D10" t="s">
        <v>130</v>
      </c>
    </row>
    <row r="11" spans="1:4" x14ac:dyDescent="0.25">
      <c r="A11" s="91">
        <v>4</v>
      </c>
      <c r="B11" s="91" t="s">
        <v>128</v>
      </c>
      <c r="C11" t="s">
        <v>112</v>
      </c>
      <c r="D11" t="s">
        <v>130</v>
      </c>
    </row>
    <row r="12" spans="1:4" x14ac:dyDescent="0.25">
      <c r="A12" s="91">
        <v>5</v>
      </c>
      <c r="B12" s="91" t="s">
        <v>85</v>
      </c>
      <c r="C12" t="s">
        <v>112</v>
      </c>
      <c r="D12" t="s">
        <v>130</v>
      </c>
    </row>
    <row r="13" spans="1:4" x14ac:dyDescent="0.25">
      <c r="A13" s="91">
        <v>6</v>
      </c>
      <c r="B13" s="91" t="s">
        <v>86</v>
      </c>
      <c r="C13" t="s">
        <v>112</v>
      </c>
      <c r="D13" t="s">
        <v>130</v>
      </c>
    </row>
    <row r="14" spans="1:4" ht="30" x14ac:dyDescent="0.25">
      <c r="A14" s="91">
        <v>7</v>
      </c>
      <c r="B14" s="91" t="s">
        <v>87</v>
      </c>
      <c r="C14" t="s">
        <v>112</v>
      </c>
      <c r="D14" t="s">
        <v>130</v>
      </c>
    </row>
    <row r="15" spans="1:4" x14ac:dyDescent="0.25">
      <c r="A15" s="91">
        <v>8</v>
      </c>
      <c r="B15" s="91" t="s">
        <v>88</v>
      </c>
      <c r="C15" t="s">
        <v>112</v>
      </c>
      <c r="D15" t="s">
        <v>130</v>
      </c>
    </row>
    <row r="16" spans="1:4" x14ac:dyDescent="0.25">
      <c r="A16" s="91">
        <v>9</v>
      </c>
      <c r="B16" s="91" t="s">
        <v>107</v>
      </c>
      <c r="C16" t="s">
        <v>112</v>
      </c>
      <c r="D16" t="s">
        <v>130</v>
      </c>
    </row>
    <row r="17" spans="1:4" ht="30" x14ac:dyDescent="0.25">
      <c r="A17" s="91">
        <v>10</v>
      </c>
      <c r="B17" s="91" t="s">
        <v>108</v>
      </c>
      <c r="C17" t="s">
        <v>112</v>
      </c>
      <c r="D17" t="s">
        <v>114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8635-D8B5-4223-A77A-D375D4A59520}">
  <dimension ref="A1:D30"/>
  <sheetViews>
    <sheetView workbookViewId="0">
      <selection activeCell="C6" sqref="C6:D6"/>
    </sheetView>
  </sheetViews>
  <sheetFormatPr defaultColWidth="49.5703125" defaultRowHeight="15" x14ac:dyDescent="0.25"/>
  <cols>
    <col min="1" max="1" width="4.5703125" bestFit="1" customWidth="1"/>
    <col min="2" max="2" width="96.5703125" customWidth="1"/>
  </cols>
  <sheetData>
    <row r="1" spans="1:4" ht="21" x14ac:dyDescent="0.25">
      <c r="B1" s="95" t="s">
        <v>75</v>
      </c>
    </row>
    <row r="6" spans="1:4" x14ac:dyDescent="0.25">
      <c r="A6" s="91" t="s">
        <v>79</v>
      </c>
      <c r="B6" s="91" t="s">
        <v>80</v>
      </c>
      <c r="C6" t="s">
        <v>110</v>
      </c>
      <c r="D6" t="s">
        <v>111</v>
      </c>
    </row>
    <row r="7" spans="1:4" x14ac:dyDescent="0.25">
      <c r="A7" s="91">
        <v>1</v>
      </c>
      <c r="B7" s="91" t="s">
        <v>119</v>
      </c>
      <c r="C7" t="s">
        <v>112</v>
      </c>
      <c r="D7" s="22" t="s">
        <v>126</v>
      </c>
    </row>
    <row r="8" spans="1:4" x14ac:dyDescent="0.25">
      <c r="A8" s="91">
        <v>2</v>
      </c>
      <c r="B8" s="91" t="s">
        <v>82</v>
      </c>
      <c r="C8" t="s">
        <v>112</v>
      </c>
      <c r="D8" s="22" t="s">
        <v>126</v>
      </c>
    </row>
    <row r="9" spans="1:4" x14ac:dyDescent="0.25">
      <c r="A9" s="91">
        <v>3</v>
      </c>
      <c r="B9" s="91" t="s">
        <v>83</v>
      </c>
      <c r="C9" t="s">
        <v>112</v>
      </c>
      <c r="D9" s="22" t="s">
        <v>126</v>
      </c>
    </row>
    <row r="10" spans="1:4" x14ac:dyDescent="0.25">
      <c r="A10" s="91">
        <v>4</v>
      </c>
      <c r="B10" s="91" t="s">
        <v>120</v>
      </c>
      <c r="C10" t="s">
        <v>112</v>
      </c>
      <c r="D10" s="22" t="s">
        <v>126</v>
      </c>
    </row>
    <row r="11" spans="1:4" x14ac:dyDescent="0.25">
      <c r="A11" s="91">
        <v>5</v>
      </c>
      <c r="B11" s="91" t="s">
        <v>85</v>
      </c>
      <c r="C11" t="s">
        <v>112</v>
      </c>
      <c r="D11" s="22" t="s">
        <v>126</v>
      </c>
    </row>
    <row r="12" spans="1:4" x14ac:dyDescent="0.25">
      <c r="A12" s="91">
        <v>6</v>
      </c>
      <c r="B12" s="91" t="s">
        <v>86</v>
      </c>
      <c r="C12" t="s">
        <v>112</v>
      </c>
      <c r="D12" s="22" t="s">
        <v>126</v>
      </c>
    </row>
    <row r="13" spans="1:4" ht="30" x14ac:dyDescent="0.25">
      <c r="A13" s="91">
        <v>7</v>
      </c>
      <c r="B13" s="91" t="s">
        <v>87</v>
      </c>
      <c r="C13" t="s">
        <v>112</v>
      </c>
      <c r="D13" s="22" t="s">
        <v>126</v>
      </c>
    </row>
    <row r="14" spans="1:4" x14ac:dyDescent="0.25">
      <c r="A14" s="91">
        <v>8</v>
      </c>
      <c r="B14" s="91" t="s">
        <v>88</v>
      </c>
      <c r="C14" t="s">
        <v>112</v>
      </c>
      <c r="D14" s="22" t="s">
        <v>126</v>
      </c>
    </row>
    <row r="15" spans="1:4" x14ac:dyDescent="0.25">
      <c r="A15" s="91">
        <v>9</v>
      </c>
      <c r="B15" s="91" t="s">
        <v>121</v>
      </c>
      <c r="C15" t="s">
        <v>112</v>
      </c>
      <c r="D15" s="22" t="s">
        <v>126</v>
      </c>
    </row>
    <row r="16" spans="1:4" x14ac:dyDescent="0.25">
      <c r="A16" s="91">
        <v>10</v>
      </c>
      <c r="B16" s="91" t="s">
        <v>122</v>
      </c>
      <c r="C16" t="s">
        <v>112</v>
      </c>
      <c r="D16" s="22" t="s">
        <v>126</v>
      </c>
    </row>
    <row r="17" spans="1:4" ht="30" x14ac:dyDescent="0.25">
      <c r="A17" s="91">
        <v>11</v>
      </c>
      <c r="B17" s="91" t="s">
        <v>89</v>
      </c>
      <c r="C17" t="s">
        <v>112</v>
      </c>
      <c r="D17" s="22" t="s">
        <v>126</v>
      </c>
    </row>
    <row r="18" spans="1:4" x14ac:dyDescent="0.25">
      <c r="A18" s="91">
        <v>12</v>
      </c>
      <c r="B18" s="91" t="s">
        <v>90</v>
      </c>
      <c r="C18" t="s">
        <v>112</v>
      </c>
      <c r="D18" s="22" t="s">
        <v>126</v>
      </c>
    </row>
    <row r="19" spans="1:4" x14ac:dyDescent="0.25">
      <c r="A19" s="91">
        <v>13</v>
      </c>
      <c r="B19" s="91" t="s">
        <v>91</v>
      </c>
      <c r="C19" t="s">
        <v>112</v>
      </c>
      <c r="D19" s="22" t="s">
        <v>126</v>
      </c>
    </row>
    <row r="20" spans="1:4" x14ac:dyDescent="0.25">
      <c r="A20" s="91">
        <v>14</v>
      </c>
      <c r="B20" s="91" t="s">
        <v>92</v>
      </c>
      <c r="C20" s="93"/>
      <c r="D20" s="93"/>
    </row>
    <row r="21" spans="1:4" x14ac:dyDescent="0.25">
      <c r="A21" s="91" t="s">
        <v>101</v>
      </c>
      <c r="B21" s="91" t="s">
        <v>94</v>
      </c>
      <c r="C21" t="s">
        <v>112</v>
      </c>
      <c r="D21" s="22" t="s">
        <v>126</v>
      </c>
    </row>
    <row r="22" spans="1:4" x14ac:dyDescent="0.25">
      <c r="A22" s="91" t="s">
        <v>103</v>
      </c>
      <c r="B22" s="91" t="s">
        <v>96</v>
      </c>
      <c r="C22" t="s">
        <v>112</v>
      </c>
      <c r="D22" s="22" t="s">
        <v>126</v>
      </c>
    </row>
    <row r="23" spans="1:4" x14ac:dyDescent="0.25">
      <c r="A23" s="91" t="s">
        <v>105</v>
      </c>
      <c r="B23" s="91" t="s">
        <v>98</v>
      </c>
      <c r="C23" t="s">
        <v>112</v>
      </c>
      <c r="D23" t="s">
        <v>129</v>
      </c>
    </row>
    <row r="24" spans="1:4" x14ac:dyDescent="0.25">
      <c r="A24" s="91">
        <v>15</v>
      </c>
      <c r="B24" s="91" t="s">
        <v>99</v>
      </c>
      <c r="C24" t="s">
        <v>112</v>
      </c>
      <c r="D24" t="s">
        <v>129</v>
      </c>
    </row>
    <row r="25" spans="1:4" x14ac:dyDescent="0.25">
      <c r="A25" s="91">
        <v>16</v>
      </c>
      <c r="B25" s="91" t="s">
        <v>100</v>
      </c>
      <c r="C25" t="s">
        <v>112</v>
      </c>
      <c r="D25" t="s">
        <v>129</v>
      </c>
    </row>
    <row r="26" spans="1:4" x14ac:dyDescent="0.25">
      <c r="A26" s="91" t="s">
        <v>123</v>
      </c>
      <c r="B26" s="91" t="s">
        <v>102</v>
      </c>
      <c r="C26" t="s">
        <v>112</v>
      </c>
      <c r="D26" t="s">
        <v>129</v>
      </c>
    </row>
    <row r="27" spans="1:4" x14ac:dyDescent="0.25">
      <c r="A27" s="91" t="s">
        <v>124</v>
      </c>
      <c r="B27" s="91" t="s">
        <v>104</v>
      </c>
      <c r="C27" t="s">
        <v>112</v>
      </c>
      <c r="D27" t="s">
        <v>129</v>
      </c>
    </row>
    <row r="28" spans="1:4" x14ac:dyDescent="0.25">
      <c r="A28" s="91" t="s">
        <v>125</v>
      </c>
      <c r="B28" s="91" t="s">
        <v>106</v>
      </c>
      <c r="C28" t="s">
        <v>112</v>
      </c>
      <c r="D28" t="s">
        <v>129</v>
      </c>
    </row>
    <row r="29" spans="1:4" x14ac:dyDescent="0.25">
      <c r="A29" s="91">
        <v>17</v>
      </c>
      <c r="B29" s="91" t="s">
        <v>107</v>
      </c>
      <c r="C29" t="s">
        <v>112</v>
      </c>
      <c r="D29" t="s">
        <v>129</v>
      </c>
    </row>
    <row r="30" spans="1:4" x14ac:dyDescent="0.25">
      <c r="A30" s="91">
        <v>18</v>
      </c>
      <c r="B30" s="91" t="s">
        <v>108</v>
      </c>
      <c r="C30" t="s">
        <v>112</v>
      </c>
      <c r="D30" t="s">
        <v>129</v>
      </c>
    </row>
  </sheetData>
  <hyperlinks>
    <hyperlink ref="D7" r:id="rId1" xr:uid="{F94BF3E6-DFAA-42A1-BE41-AECA14FBAF03}"/>
    <hyperlink ref="D8:D19" r:id="rId2" display="https://www.office.xerox.com/latest/VC7BR-01P.PDF" xr:uid="{D2120658-B7C1-4A9B-88D7-EAA7B6E8FB76}"/>
    <hyperlink ref="D21:D22" r:id="rId3" display="https://www.office.xerox.com/latest/VC7BR-01P.PDF" xr:uid="{2EAE6AA8-F611-4708-8904-6007F1F512DE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65598-741B-4D9F-839D-CB56A57C1BBE}">
  <dimension ref="A1:D23"/>
  <sheetViews>
    <sheetView workbookViewId="0">
      <selection activeCell="D8" sqref="D8:D23"/>
    </sheetView>
  </sheetViews>
  <sheetFormatPr defaultColWidth="94" defaultRowHeight="15" x14ac:dyDescent="0.25"/>
  <cols>
    <col min="1" max="1" width="3.5703125" bestFit="1" customWidth="1"/>
    <col min="2" max="2" width="93.5703125" bestFit="1" customWidth="1"/>
    <col min="3" max="3" width="40.140625" customWidth="1"/>
    <col min="4" max="4" width="124.5703125" bestFit="1" customWidth="1"/>
  </cols>
  <sheetData>
    <row r="1" spans="1:4" ht="21" x14ac:dyDescent="0.35">
      <c r="B1" s="94" t="s">
        <v>159</v>
      </c>
    </row>
    <row r="4" spans="1:4" x14ac:dyDescent="0.25">
      <c r="C4" t="s">
        <v>110</v>
      </c>
      <c r="D4" t="s">
        <v>111</v>
      </c>
    </row>
    <row r="5" spans="1:4" x14ac:dyDescent="0.25">
      <c r="A5" s="91">
        <v>1</v>
      </c>
      <c r="B5" s="91" t="s">
        <v>131</v>
      </c>
      <c r="C5" t="s">
        <v>112</v>
      </c>
      <c r="D5" t="s">
        <v>160</v>
      </c>
    </row>
    <row r="6" spans="1:4" x14ac:dyDescent="0.25">
      <c r="A6" s="91">
        <v>2</v>
      </c>
      <c r="B6" s="91" t="s">
        <v>132</v>
      </c>
      <c r="C6" t="s">
        <v>112</v>
      </c>
      <c r="D6" t="s">
        <v>161</v>
      </c>
    </row>
    <row r="7" spans="1:4" ht="30" x14ac:dyDescent="0.25">
      <c r="A7" s="91">
        <v>3</v>
      </c>
      <c r="B7" s="91" t="s">
        <v>133</v>
      </c>
      <c r="C7" t="s">
        <v>112</v>
      </c>
      <c r="D7" t="s">
        <v>161</v>
      </c>
    </row>
    <row r="8" spans="1:4" x14ac:dyDescent="0.25">
      <c r="A8" s="91">
        <v>4</v>
      </c>
      <c r="B8" s="91" t="s">
        <v>134</v>
      </c>
      <c r="C8" t="s">
        <v>112</v>
      </c>
      <c r="D8" t="s">
        <v>161</v>
      </c>
    </row>
    <row r="9" spans="1:4" x14ac:dyDescent="0.25">
      <c r="A9" s="91">
        <v>5</v>
      </c>
      <c r="B9" s="91" t="s">
        <v>135</v>
      </c>
      <c r="C9" t="s">
        <v>112</v>
      </c>
      <c r="D9" t="s">
        <v>161</v>
      </c>
    </row>
    <row r="10" spans="1:4" ht="30" x14ac:dyDescent="0.25">
      <c r="A10" s="91">
        <v>6</v>
      </c>
      <c r="B10" s="91" t="s">
        <v>136</v>
      </c>
      <c r="C10" t="s">
        <v>112</v>
      </c>
      <c r="D10" t="s">
        <v>161</v>
      </c>
    </row>
    <row r="11" spans="1:4" ht="30" x14ac:dyDescent="0.25">
      <c r="A11" s="91">
        <v>7</v>
      </c>
      <c r="B11" s="91" t="s">
        <v>137</v>
      </c>
      <c r="C11" t="s">
        <v>112</v>
      </c>
      <c r="D11" t="s">
        <v>161</v>
      </c>
    </row>
    <row r="12" spans="1:4" x14ac:dyDescent="0.25">
      <c r="A12" s="91">
        <v>8</v>
      </c>
      <c r="B12" s="91" t="s">
        <v>138</v>
      </c>
      <c r="C12" t="s">
        <v>112</v>
      </c>
      <c r="D12" t="s">
        <v>161</v>
      </c>
    </row>
    <row r="13" spans="1:4" x14ac:dyDescent="0.25">
      <c r="A13" s="91" t="s">
        <v>139</v>
      </c>
      <c r="B13" s="91" t="s">
        <v>140</v>
      </c>
      <c r="C13" t="s">
        <v>112</v>
      </c>
      <c r="D13" t="s">
        <v>161</v>
      </c>
    </row>
    <row r="14" spans="1:4" x14ac:dyDescent="0.25">
      <c r="A14" s="91" t="s">
        <v>141</v>
      </c>
      <c r="B14" s="91" t="s">
        <v>142</v>
      </c>
      <c r="C14" t="s">
        <v>112</v>
      </c>
      <c r="D14" t="s">
        <v>161</v>
      </c>
    </row>
    <row r="15" spans="1:4" x14ac:dyDescent="0.25">
      <c r="A15" s="91" t="s">
        <v>143</v>
      </c>
      <c r="B15" s="91" t="s">
        <v>144</v>
      </c>
      <c r="C15" t="s">
        <v>112</v>
      </c>
      <c r="D15" t="s">
        <v>161</v>
      </c>
    </row>
    <row r="16" spans="1:4" x14ac:dyDescent="0.25">
      <c r="A16" s="91" t="s">
        <v>145</v>
      </c>
      <c r="B16" s="91" t="s">
        <v>146</v>
      </c>
      <c r="C16" t="s">
        <v>112</v>
      </c>
      <c r="D16" t="s">
        <v>161</v>
      </c>
    </row>
    <row r="17" spans="1:4" x14ac:dyDescent="0.25">
      <c r="A17" s="91" t="s">
        <v>147</v>
      </c>
      <c r="B17" s="91" t="s">
        <v>148</v>
      </c>
      <c r="C17" t="s">
        <v>112</v>
      </c>
      <c r="D17" t="s">
        <v>161</v>
      </c>
    </row>
    <row r="18" spans="1:4" x14ac:dyDescent="0.25">
      <c r="A18" s="91" t="s">
        <v>149</v>
      </c>
      <c r="B18" s="91" t="s">
        <v>150</v>
      </c>
      <c r="C18" t="s">
        <v>112</v>
      </c>
      <c r="D18" t="s">
        <v>161</v>
      </c>
    </row>
    <row r="19" spans="1:4" x14ac:dyDescent="0.25">
      <c r="A19" s="91" t="s">
        <v>151</v>
      </c>
      <c r="B19" s="91" t="s">
        <v>152</v>
      </c>
      <c r="C19" t="s">
        <v>112</v>
      </c>
      <c r="D19" t="s">
        <v>161</v>
      </c>
    </row>
    <row r="20" spans="1:4" x14ac:dyDescent="0.25">
      <c r="A20" s="91" t="s">
        <v>153</v>
      </c>
      <c r="B20" s="91" t="s">
        <v>154</v>
      </c>
      <c r="C20" t="s">
        <v>112</v>
      </c>
      <c r="D20" t="s">
        <v>161</v>
      </c>
    </row>
    <row r="21" spans="1:4" x14ac:dyDescent="0.25">
      <c r="A21" s="91" t="s">
        <v>155</v>
      </c>
      <c r="B21" s="91" t="s">
        <v>156</v>
      </c>
      <c r="C21" t="s">
        <v>112</v>
      </c>
      <c r="D21" t="s">
        <v>161</v>
      </c>
    </row>
    <row r="22" spans="1:4" x14ac:dyDescent="0.25">
      <c r="A22" s="91">
        <v>9</v>
      </c>
      <c r="B22" s="91" t="s">
        <v>157</v>
      </c>
      <c r="C22" t="s">
        <v>112</v>
      </c>
      <c r="D22" t="s">
        <v>161</v>
      </c>
    </row>
    <row r="23" spans="1:4" ht="30" x14ac:dyDescent="0.25">
      <c r="A23" s="91">
        <v>10</v>
      </c>
      <c r="B23" s="91" t="s">
        <v>158</v>
      </c>
      <c r="C23" t="s">
        <v>112</v>
      </c>
      <c r="D23" t="s">
        <v>161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Identificação da empresa</vt:lpstr>
      <vt:lpstr>TIPO 001</vt:lpstr>
      <vt:lpstr>TIPO 002</vt:lpstr>
      <vt:lpstr>TIPO 003</vt:lpstr>
      <vt:lpstr>TIPO 004</vt:lpstr>
      <vt:lpstr>SOFTWARE BILHETAGEM</vt:lpstr>
      <vt:lpstr>'Identificação da empresa'!_1193738106</vt:lpstr>
      <vt:lpstr>'Identificação da empresa'!Area_de_impressao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</dc:creator>
  <cp:lastModifiedBy>Administrator</cp:lastModifiedBy>
  <cp:lastPrinted>2019-06-12T19:01:13Z</cp:lastPrinted>
  <dcterms:created xsi:type="dcterms:W3CDTF">2012-03-26T01:33:01Z</dcterms:created>
  <dcterms:modified xsi:type="dcterms:W3CDTF">2019-06-12T20:15:52Z</dcterms:modified>
</cp:coreProperties>
</file>